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50" activeTab="1"/>
  </bookViews>
  <sheets>
    <sheet name="výdaje" sheetId="1" r:id="rId1"/>
    <sheet name="příjmy" sheetId="2" r:id="rId2"/>
  </sheets>
  <definedNames>
    <definedName name="_xlnm.Print_Titles" localSheetId="0">výdaje!$7:$7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<sst xmlns="http://schemas.openxmlformats.org/spreadsheetml/2006/main" count="176" uniqueCount="102">
  <si>
    <t>Název organizace:  MŠ Slavětín</t>
  </si>
  <si>
    <t>NÁVRH ROZPOČTU 2026</t>
  </si>
  <si>
    <t>Předkládá:  ředitelka Bc. Hana Suchá</t>
  </si>
  <si>
    <t>VÝDAJE</t>
  </si>
  <si>
    <t>v Kč</t>
  </si>
  <si>
    <t>účet</t>
  </si>
  <si>
    <t>anal. Evid</t>
  </si>
  <si>
    <t>Název účtu</t>
  </si>
  <si>
    <t>čerpání rozpočtu roku 2025 k 30.9.2025</t>
  </si>
  <si>
    <t xml:space="preserve">NÁVRH ROZPOČTU                                         na rok 2026      </t>
  </si>
  <si>
    <t>poznámky</t>
  </si>
  <si>
    <t>00</t>
  </si>
  <si>
    <t xml:space="preserve">spotřeba materiálu </t>
  </si>
  <si>
    <t xml:space="preserve">ochranné pracovní pomůcky + oděvy, drogerie, SEVT - kancelářské pomůcky, výtvarné potřeby </t>
  </si>
  <si>
    <t>501</t>
  </si>
  <si>
    <t>03</t>
  </si>
  <si>
    <t>spotřeba materiálu OTE</t>
  </si>
  <si>
    <t>drobné nákupy OTE předpoklad dle roku 2025</t>
  </si>
  <si>
    <t>04</t>
  </si>
  <si>
    <t>spotřeba materiálu OPVVV</t>
  </si>
  <si>
    <t>plně hrazeno účtem 67201</t>
  </si>
  <si>
    <t>05</t>
  </si>
  <si>
    <t>spotřeba materiálu OTE ONIV</t>
  </si>
  <si>
    <t>rozpočet KÚ, plně hrazeno</t>
  </si>
  <si>
    <t>06</t>
  </si>
  <si>
    <t>spotřeba materiálu - potraviny</t>
  </si>
  <si>
    <t>hrazeno platbou stravného</t>
  </si>
  <si>
    <t>502</t>
  </si>
  <si>
    <t>01</t>
  </si>
  <si>
    <t>spotřeba energie</t>
  </si>
  <si>
    <t>předpoklad dle roku 2025</t>
  </si>
  <si>
    <t>02</t>
  </si>
  <si>
    <t xml:space="preserve">spotřeba plyn </t>
  </si>
  <si>
    <t>spotřeba voda</t>
  </si>
  <si>
    <t>511</t>
  </si>
  <si>
    <t>opravy a údržba</t>
  </si>
  <si>
    <t>drobné opravy - výměna dílů plotu, oprava fasády</t>
  </si>
  <si>
    <t>ostatní služby - telekomunikace</t>
  </si>
  <si>
    <t>dle roku 2025</t>
  </si>
  <si>
    <t>ostatní služby - služby pošty</t>
  </si>
  <si>
    <t>ostatní služby - bioodpad, odpad</t>
  </si>
  <si>
    <t xml:space="preserve">ostatní služby </t>
  </si>
  <si>
    <t xml:space="preserve">pravidelné revize - váhy, hasičské přístroje, elektro, hřiště. Preventivní prohlídky zaměstnaců, BOZP + PO, vývoz odpadu, potřebné malování, předplatné Informatorium, upgrade software, údržba objektu, hřiště a zahrady </t>
  </si>
  <si>
    <t>518</t>
  </si>
  <si>
    <t>služby - praní prádla</t>
  </si>
  <si>
    <t>10</t>
  </si>
  <si>
    <t>služby - OPVVV</t>
  </si>
  <si>
    <t>ostatní služby - služby banky</t>
  </si>
  <si>
    <t>mzdové náklady KÚ</t>
  </si>
  <si>
    <t>mzdové náklady KÚ - dohody</t>
  </si>
  <si>
    <t>521</t>
  </si>
  <si>
    <t>mzdové náklady - OPVVV</t>
  </si>
  <si>
    <t>12</t>
  </si>
  <si>
    <t>mzdové náklady - nemoc</t>
  </si>
  <si>
    <t>mzdové náklady - platy nepedagogů</t>
  </si>
  <si>
    <t>platy nepedagogů - hrazeno Městysem Slavětín</t>
  </si>
  <si>
    <t>mzdové náklady - dohody nepedagogů</t>
  </si>
  <si>
    <t>sociální + zdravotní¨pojištění - KÚ</t>
  </si>
  <si>
    <t>sociální + zdravotní¨pojištění - OPVVV</t>
  </si>
  <si>
    <t>sociální + zdravotní¨pojištění - nepedagogové</t>
  </si>
  <si>
    <t>521,524</t>
  </si>
  <si>
    <t xml:space="preserve">mzdy, zákonné sociální pojištění </t>
  </si>
  <si>
    <t>zákonné úrazové pojištění - Kooperativa KÚ</t>
  </si>
  <si>
    <t>525</t>
  </si>
  <si>
    <t>zákonné úrazové pojištění - nepedagogové</t>
  </si>
  <si>
    <t>zákonné úrazové pojištění - Kooperativa OPVVV</t>
  </si>
  <si>
    <t>zákonné úrazové pojištění</t>
  </si>
  <si>
    <t>zákonné soc. náklady - FKSP - KÚ</t>
  </si>
  <si>
    <t>527</t>
  </si>
  <si>
    <t>zákonné sociální náklady  - nepedagogové</t>
  </si>
  <si>
    <t>zákonné sociální náklady</t>
  </si>
  <si>
    <t>558</t>
  </si>
  <si>
    <t>DHIM ONIV</t>
  </si>
  <si>
    <t>DHIM</t>
  </si>
  <si>
    <t>nákup dle nutné potřeby</t>
  </si>
  <si>
    <t>DHIM OPVVV</t>
  </si>
  <si>
    <t>DDHM</t>
  </si>
  <si>
    <t>Náklady celkem</t>
  </si>
  <si>
    <t>PŘÍJMY</t>
  </si>
  <si>
    <t>anal. evid.</t>
  </si>
  <si>
    <t>602</t>
  </si>
  <si>
    <t>tržby z prodeje služeb - stravné - děti</t>
  </si>
  <si>
    <t xml:space="preserve">tržby z prodeje služeb - ŠKOLNÉ </t>
  </si>
  <si>
    <t>výnosy z prodeje služeb</t>
  </si>
  <si>
    <t>úroky</t>
  </si>
  <si>
    <t>dotace KÚ</t>
  </si>
  <si>
    <t>672</t>
  </si>
  <si>
    <t>dotace OPVVV</t>
  </si>
  <si>
    <t>dotace městys Slavětín</t>
  </si>
  <si>
    <t>dotace městys Slavětín - nepedagogové</t>
  </si>
  <si>
    <t>dotace celkem</t>
  </si>
  <si>
    <t>Příjmy celkem</t>
  </si>
  <si>
    <t xml:space="preserve">Zpracovala: </t>
  </si>
  <si>
    <t>Ing. Hana Hlouchová</t>
  </si>
  <si>
    <t xml:space="preserve">Slavětín  dne </t>
  </si>
  <si>
    <t>Razítko a podpis ředitelky:</t>
  </si>
  <si>
    <t>Bc. Hana Suchá</t>
  </si>
  <si>
    <t>financováno KÚ - mzdové prostředky, odvody, OPPP, ONIV - výdaje plně hrazeny příjmy</t>
  </si>
  <si>
    <t>stravné dětí - výdaje na potraviny plně hrazeny z vybraného stravného</t>
  </si>
  <si>
    <t xml:space="preserve"> ostatní výdaje hrazeny vybranou úplatou za poskytnuté vzdělání (školným) a příspěvkem městysem Slavětín</t>
  </si>
  <si>
    <t>financováno OPVVV - projekt šablony</t>
  </si>
  <si>
    <t>dotace městyse Slavětín - nepedagogové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</si>
</sst>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2">
    <font>
      <sz val="10"/>
      <name val="Arial"/>
      <charset val="238"/>
    </font>
    <font>
      <b/>
      <sz val="12"/>
      <name val="Arial"/>
      <charset val="238"/>
    </font>
    <font>
      <b/>
      <sz val="11"/>
      <name val="Arial"/>
      <charset val="238"/>
    </font>
    <font>
      <sz val="11"/>
      <name val="Arial"/>
      <charset val="238"/>
    </font>
    <font>
      <b/>
      <sz val="10"/>
      <name val="Arial"/>
      <charset val="238"/>
    </font>
    <font>
      <sz val="9"/>
      <name val="Arial"/>
      <charset val="238"/>
    </font>
    <font>
      <b/>
      <sz val="9"/>
      <name val="Arial"/>
      <charset val="238"/>
    </font>
    <font>
      <sz val="11"/>
      <color rgb="FFFF0000"/>
      <name val="Arial"/>
      <charset val="238"/>
    </font>
    <font>
      <sz val="9"/>
      <color rgb="FFFF0000"/>
      <name val="Arial"/>
      <charset val="238"/>
    </font>
    <font>
      <sz val="11"/>
      <color rgb="FF005E00"/>
      <name val="Arial"/>
      <charset val="238"/>
    </font>
    <font>
      <sz val="9"/>
      <color rgb="FF005E00"/>
      <name val="Arial"/>
      <charset val="238"/>
    </font>
    <font>
      <sz val="10"/>
      <color rgb="FFFF0000"/>
      <name val="Arial"/>
      <charset val="238"/>
    </font>
    <font>
      <sz val="10"/>
      <color rgb="FF005E00"/>
      <name val="Arial"/>
      <charset val="238"/>
    </font>
    <font>
      <b/>
      <sz val="13"/>
      <name val="Arial"/>
      <charset val="238"/>
    </font>
    <font>
      <sz val="12"/>
      <name val="Arial"/>
      <charset val="238"/>
    </font>
    <font>
      <b/>
      <sz val="8"/>
      <name val="Arial"/>
      <charset val="238"/>
    </font>
    <font>
      <b/>
      <sz val="11"/>
      <color theme="1"/>
      <name val="Arial"/>
      <charset val="238"/>
    </font>
    <font>
      <b/>
      <sz val="9"/>
      <color theme="1"/>
      <name val="Arial"/>
      <charset val="238"/>
    </font>
    <font>
      <sz val="11"/>
      <color theme="1"/>
      <name val="Arial"/>
      <charset val="238"/>
    </font>
    <font>
      <sz val="9"/>
      <color theme="1"/>
      <name val="Arial"/>
      <charset val="238"/>
    </font>
    <font>
      <sz val="9"/>
      <color rgb="FFC00000"/>
      <name val="Arial"/>
      <charset val="238"/>
    </font>
    <font>
      <sz val="11"/>
      <color rgb="FFC00000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8" borderId="2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9" borderId="28" applyNumberFormat="0" applyAlignment="0" applyProtection="0">
      <alignment vertical="center"/>
    </xf>
    <xf numFmtId="0" fontId="32" fillId="10" borderId="29" applyNumberFormat="0" applyAlignment="0" applyProtection="0">
      <alignment vertical="center"/>
    </xf>
    <xf numFmtId="0" fontId="33" fillId="10" borderId="28" applyNumberFormat="0" applyAlignment="0" applyProtection="0">
      <alignment vertical="center"/>
    </xf>
    <xf numFmtId="0" fontId="34" fillId="11" borderId="30" applyNumberFormat="0" applyAlignment="0" applyProtection="0">
      <alignment vertical="center"/>
    </xf>
    <xf numFmtId="0" fontId="35" fillId="0" borderId="31" applyNumberFormat="0" applyFill="0" applyAlignment="0" applyProtection="0">
      <alignment vertical="center"/>
    </xf>
    <xf numFmtId="0" fontId="36" fillId="0" borderId="32" applyNumberFormat="0" applyFill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</cellStyleXfs>
  <cellXfs count="1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2" fontId="8" fillId="5" borderId="2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5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2" fontId="6" fillId="6" borderId="1" xfId="0" applyNumberFormat="1" applyFont="1" applyFill="1" applyBorder="1" applyAlignment="1">
      <alignment horizontal="center" vertical="center"/>
    </xf>
    <xf numFmtId="0" fontId="7" fillId="0" borderId="0" xfId="0" applyFont="1"/>
    <xf numFmtId="58" fontId="0" fillId="0" borderId="0" xfId="0" applyNumberFormat="1"/>
    <xf numFmtId="49" fontId="3" fillId="4" borderId="6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0" fillId="5" borderId="0" xfId="0" applyFill="1"/>
    <xf numFmtId="0" fontId="0" fillId="0" borderId="0" xfId="0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2" fillId="0" borderId="0" xfId="0" applyFont="1"/>
    <xf numFmtId="0" fontId="14" fillId="0" borderId="0" xfId="0" applyFont="1" applyAlignment="1">
      <alignment wrapText="1"/>
    </xf>
    <xf numFmtId="0" fontId="1" fillId="0" borderId="0" xfId="0" applyFont="1"/>
    <xf numFmtId="0" fontId="2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horizontal="center" vertical="center"/>
    </xf>
    <xf numFmtId="49" fontId="3" fillId="4" borderId="20" xfId="0" applyNumberFormat="1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 wrapText="1"/>
    </xf>
    <xf numFmtId="2" fontId="5" fillId="4" borderId="20" xfId="0" applyNumberFormat="1" applyFont="1" applyFill="1" applyBorder="1" applyAlignment="1">
      <alignment horizontal="center" vertical="center" wrapText="1"/>
    </xf>
    <xf numFmtId="2" fontId="5" fillId="4" borderId="20" xfId="0" applyNumberFormat="1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49" fontId="16" fillId="6" borderId="19" xfId="0" applyNumberFormat="1" applyFont="1" applyFill="1" applyBorder="1" applyAlignment="1">
      <alignment horizontal="center" vertical="center"/>
    </xf>
    <xf numFmtId="49" fontId="16" fillId="6" borderId="20" xfId="0" applyNumberFormat="1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 wrapText="1"/>
    </xf>
    <xf numFmtId="2" fontId="17" fillId="6" borderId="20" xfId="0" applyNumberFormat="1" applyFont="1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 wrapText="1"/>
    </xf>
    <xf numFmtId="49" fontId="18" fillId="5" borderId="19" xfId="0" applyNumberFormat="1" applyFont="1" applyFill="1" applyBorder="1" applyAlignment="1">
      <alignment horizontal="center" vertical="center"/>
    </xf>
    <xf numFmtId="49" fontId="18" fillId="5" borderId="20" xfId="0" applyNumberFormat="1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horizontal="center" vertical="center" wrapText="1"/>
    </xf>
    <xf numFmtId="2" fontId="19" fillId="5" borderId="20" xfId="0" applyNumberFormat="1" applyFont="1" applyFill="1" applyBorder="1" applyAlignment="1">
      <alignment horizontal="center" vertical="center" wrapText="1"/>
    </xf>
    <xf numFmtId="2" fontId="19" fillId="5" borderId="20" xfId="0" applyNumberFormat="1" applyFon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 wrapText="1"/>
    </xf>
    <xf numFmtId="2" fontId="17" fillId="6" borderId="20" xfId="0" applyNumberFormat="1" applyFont="1" applyFill="1" applyBorder="1" applyAlignment="1">
      <alignment horizontal="center" vertical="center" wrapText="1"/>
    </xf>
    <xf numFmtId="2" fontId="5" fillId="5" borderId="20" xfId="0" applyNumberFormat="1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2" fontId="20" fillId="0" borderId="20" xfId="0" applyNumberFormat="1" applyFont="1" applyBorder="1" applyAlignment="1">
      <alignment horizontal="center" vertical="center"/>
    </xf>
    <xf numFmtId="49" fontId="2" fillId="6" borderId="19" xfId="0" applyNumberFormat="1" applyFont="1" applyFill="1" applyBorder="1" applyAlignment="1">
      <alignment horizontal="center" vertical="center"/>
    </xf>
    <xf numFmtId="49" fontId="2" fillId="6" borderId="20" xfId="0" applyNumberFormat="1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 wrapText="1"/>
    </xf>
    <xf numFmtId="2" fontId="6" fillId="6" borderId="20" xfId="0" applyNumberFormat="1" applyFont="1" applyFill="1" applyBorder="1" applyAlignment="1">
      <alignment horizontal="center" vertical="center"/>
    </xf>
    <xf numFmtId="49" fontId="21" fillId="5" borderId="19" xfId="0" applyNumberFormat="1" applyFont="1" applyFill="1" applyBorder="1" applyAlignment="1">
      <alignment horizontal="center" vertical="center"/>
    </xf>
    <xf numFmtId="49" fontId="21" fillId="5" borderId="20" xfId="0" applyNumberFormat="1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 wrapText="1"/>
    </xf>
    <xf numFmtId="2" fontId="20" fillId="5" borderId="20" xfId="0" applyNumberFormat="1" applyFont="1" applyFill="1" applyBorder="1" applyAlignment="1">
      <alignment horizontal="center" vertical="center" wrapText="1"/>
    </xf>
    <xf numFmtId="2" fontId="20" fillId="5" borderId="20" xfId="0" applyNumberFormat="1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 wrapText="1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20" xfId="0" applyNumberFormat="1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 wrapText="1"/>
    </xf>
    <xf numFmtId="2" fontId="10" fillId="5" borderId="20" xfId="0" applyNumberFormat="1" applyFont="1" applyFill="1" applyBorder="1" applyAlignment="1">
      <alignment horizontal="center" vertical="center" wrapText="1"/>
    </xf>
    <xf numFmtId="2" fontId="10" fillId="5" borderId="20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 wrapText="1"/>
    </xf>
    <xf numFmtId="49" fontId="2" fillId="7" borderId="19" xfId="0" applyNumberFormat="1" applyFont="1" applyFill="1" applyBorder="1" applyAlignment="1">
      <alignment horizontal="center" vertical="center"/>
    </xf>
    <xf numFmtId="49" fontId="2" fillId="7" borderId="20" xfId="0" applyNumberFormat="1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 wrapText="1"/>
    </xf>
    <xf numFmtId="2" fontId="6" fillId="7" borderId="20" xfId="0" applyNumberFormat="1" applyFont="1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 wrapText="1"/>
    </xf>
    <xf numFmtId="49" fontId="3" fillId="5" borderId="19" xfId="0" applyNumberFormat="1" applyFont="1" applyFill="1" applyBorder="1" applyAlignment="1">
      <alignment horizontal="center" vertical="center"/>
    </xf>
    <xf numFmtId="49" fontId="3" fillId="5" borderId="20" xfId="0" applyNumberFormat="1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2" fontId="5" fillId="5" borderId="20" xfId="0" applyNumberFormat="1" applyFont="1" applyFill="1" applyBorder="1" applyAlignment="1">
      <alignment horizontal="center" vertical="center" wrapText="1"/>
    </xf>
    <xf numFmtId="49" fontId="2" fillId="7" borderId="22" xfId="0" applyNumberFormat="1" applyFont="1" applyFill="1" applyBorder="1" applyAlignment="1">
      <alignment horizontal="center" vertical="center"/>
    </xf>
    <xf numFmtId="49" fontId="2" fillId="7" borderId="23" xfId="0" applyNumberFormat="1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 wrapText="1"/>
    </xf>
    <xf numFmtId="2" fontId="6" fillId="7" borderId="23" xfId="0" applyNumberFormat="1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2" fontId="4" fillId="7" borderId="12" xfId="0" applyNumberFormat="1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9"/>
  <sheetViews>
    <sheetView topLeftCell="A37" workbookViewId="0">
      <selection activeCell="E2" sqref="E2:F4"/>
    </sheetView>
  </sheetViews>
  <sheetFormatPr defaultColWidth="9" defaultRowHeight="12.75" outlineLevelCol="5"/>
  <cols>
    <col min="1" max="1" width="5.14285714285714" customWidth="1"/>
    <col min="2" max="2" width="4.28571428571429" customWidth="1"/>
    <col min="3" max="3" width="24.8571428571429" style="60" customWidth="1"/>
    <col min="4" max="4" width="21.4285714285714" style="60" customWidth="1"/>
    <col min="5" max="5" width="19.8571428571429" customWidth="1"/>
    <col min="6" max="6" width="26.1428571428571" customWidth="1"/>
  </cols>
  <sheetData>
    <row r="2" ht="16.5" spans="1:6">
      <c r="A2" s="61" t="s">
        <v>0</v>
      </c>
      <c r="B2" s="61"/>
      <c r="C2" s="62"/>
      <c r="D2" s="62"/>
      <c r="E2" s="4" t="s">
        <v>1</v>
      </c>
      <c r="F2" s="4"/>
    </row>
    <row r="3" ht="11.25" customHeight="1" spans="1:6">
      <c r="A3" s="61"/>
      <c r="B3" s="61"/>
      <c r="C3" s="62"/>
      <c r="D3" s="62"/>
      <c r="E3" s="4"/>
      <c r="F3" s="4"/>
    </row>
    <row r="4" ht="16.5" spans="1:6">
      <c r="A4" s="61" t="s">
        <v>2</v>
      </c>
      <c r="B4" s="61"/>
      <c r="C4" s="62"/>
      <c r="D4" s="62"/>
      <c r="E4" s="4"/>
      <c r="F4" s="4"/>
    </row>
    <row r="5" customHeight="1" spans="2:4">
      <c r="B5" s="63"/>
      <c r="C5" s="64"/>
      <c r="D5" s="64"/>
    </row>
    <row r="6" ht="16.5" spans="1:5">
      <c r="A6" s="65" t="s">
        <v>3</v>
      </c>
      <c r="B6" s="63"/>
      <c r="E6" s="4" t="s">
        <v>4</v>
      </c>
    </row>
    <row r="7" ht="43.5" customHeight="1" spans="1:6">
      <c r="A7" s="66" t="s">
        <v>5</v>
      </c>
      <c r="B7" s="67" t="s">
        <v>6</v>
      </c>
      <c r="C7" s="66" t="s">
        <v>7</v>
      </c>
      <c r="D7" s="66" t="s">
        <v>8</v>
      </c>
      <c r="E7" s="66" t="s">
        <v>9</v>
      </c>
      <c r="F7" s="68" t="s">
        <v>10</v>
      </c>
    </row>
    <row r="8" ht="54.75" customHeight="1" spans="1:6">
      <c r="A8" s="69">
        <v>501</v>
      </c>
      <c r="B8" s="70" t="s">
        <v>11</v>
      </c>
      <c r="C8" s="71" t="s">
        <v>12</v>
      </c>
      <c r="D8" s="72">
        <v>96053.77</v>
      </c>
      <c r="E8" s="73">
        <v>119550</v>
      </c>
      <c r="F8" s="74" t="s">
        <v>13</v>
      </c>
    </row>
    <row r="9" ht="33.75" customHeight="1" spans="1:6">
      <c r="A9" s="75" t="s">
        <v>14</v>
      </c>
      <c r="B9" s="76" t="s">
        <v>15</v>
      </c>
      <c r="C9" s="77" t="s">
        <v>16</v>
      </c>
      <c r="D9" s="78">
        <v>5710</v>
      </c>
      <c r="E9" s="79">
        <v>10000</v>
      </c>
      <c r="F9" s="80" t="s">
        <v>17</v>
      </c>
    </row>
    <row r="10" ht="30" customHeight="1" spans="1:6">
      <c r="A10" s="81">
        <v>501</v>
      </c>
      <c r="B10" s="82" t="s">
        <v>18</v>
      </c>
      <c r="C10" s="83" t="s">
        <v>19</v>
      </c>
      <c r="D10" s="84">
        <v>1650</v>
      </c>
      <c r="E10" s="85">
        <v>5000</v>
      </c>
      <c r="F10" s="86" t="s">
        <v>20</v>
      </c>
    </row>
    <row r="11" ht="25.5" customHeight="1" spans="1:6">
      <c r="A11" s="87">
        <v>501</v>
      </c>
      <c r="B11" s="88" t="s">
        <v>21</v>
      </c>
      <c r="C11" s="89" t="s">
        <v>22</v>
      </c>
      <c r="D11" s="90">
        <v>1500</v>
      </c>
      <c r="E11" s="91"/>
      <c r="F11" s="92" t="s">
        <v>23</v>
      </c>
    </row>
    <row r="12" ht="21.75" customHeight="1" spans="1:6">
      <c r="A12" s="93">
        <v>501</v>
      </c>
      <c r="B12" s="94" t="s">
        <v>24</v>
      </c>
      <c r="C12" s="95" t="s">
        <v>25</v>
      </c>
      <c r="D12" s="96">
        <v>123375.5</v>
      </c>
      <c r="E12" s="97">
        <v>241600</v>
      </c>
      <c r="F12" s="98" t="s">
        <v>26</v>
      </c>
    </row>
    <row r="13" ht="21.75" customHeight="1" spans="1:6">
      <c r="A13" s="99">
        <v>501</v>
      </c>
      <c r="B13" s="100"/>
      <c r="C13" s="101" t="s">
        <v>12</v>
      </c>
      <c r="D13" s="102">
        <f>SUM(D12:D12)</f>
        <v>123375.5</v>
      </c>
      <c r="E13" s="102">
        <f>SUM(E12:E12)</f>
        <v>241600</v>
      </c>
      <c r="F13" s="103"/>
    </row>
    <row r="14" ht="21.75" customHeight="1" spans="1:6">
      <c r="A14" s="104" t="s">
        <v>27</v>
      </c>
      <c r="B14" s="105" t="s">
        <v>28</v>
      </c>
      <c r="C14" s="106" t="s">
        <v>29</v>
      </c>
      <c r="D14" s="107">
        <v>21801</v>
      </c>
      <c r="E14" s="108">
        <v>27700</v>
      </c>
      <c r="F14" s="109" t="s">
        <v>30</v>
      </c>
    </row>
    <row r="15" ht="21.75" customHeight="1" spans="1:6">
      <c r="A15" s="104" t="s">
        <v>27</v>
      </c>
      <c r="B15" s="105" t="s">
        <v>31</v>
      </c>
      <c r="C15" s="106" t="s">
        <v>32</v>
      </c>
      <c r="D15" s="107">
        <v>39579</v>
      </c>
      <c r="E15" s="108">
        <v>58500</v>
      </c>
      <c r="F15" s="109" t="s">
        <v>30</v>
      </c>
    </row>
    <row r="16" ht="17.25" customHeight="1" spans="1:6">
      <c r="A16" s="104" t="s">
        <v>27</v>
      </c>
      <c r="B16" s="105" t="s">
        <v>15</v>
      </c>
      <c r="C16" s="106" t="s">
        <v>33</v>
      </c>
      <c r="D16" s="107">
        <v>4150</v>
      </c>
      <c r="E16" s="108">
        <v>6000</v>
      </c>
      <c r="F16" s="109" t="s">
        <v>30</v>
      </c>
    </row>
    <row r="17" ht="17.25" customHeight="1" spans="1:6">
      <c r="A17" s="99" t="s">
        <v>27</v>
      </c>
      <c r="B17" s="100"/>
      <c r="C17" s="101" t="s">
        <v>29</v>
      </c>
      <c r="D17" s="102">
        <f>SUM(D14:D16)</f>
        <v>65530</v>
      </c>
      <c r="E17" s="102">
        <f>SUM(E14:E16)</f>
        <v>92200</v>
      </c>
      <c r="F17" s="103"/>
    </row>
    <row r="18" ht="33" customHeight="1" spans="1:6">
      <c r="A18" s="99" t="s">
        <v>34</v>
      </c>
      <c r="B18" s="100"/>
      <c r="C18" s="101" t="s">
        <v>35</v>
      </c>
      <c r="D18" s="110"/>
      <c r="E18" s="102">
        <v>50000</v>
      </c>
      <c r="F18" s="103" t="s">
        <v>36</v>
      </c>
    </row>
    <row r="19" ht="26.25" customHeight="1" spans="1:6">
      <c r="A19" s="75">
        <v>518</v>
      </c>
      <c r="B19" s="76" t="s">
        <v>31</v>
      </c>
      <c r="C19" s="77" t="s">
        <v>37</v>
      </c>
      <c r="D19" s="78">
        <v>8988.8</v>
      </c>
      <c r="E19" s="111">
        <v>13200</v>
      </c>
      <c r="F19" s="109" t="s">
        <v>38</v>
      </c>
    </row>
    <row r="20" ht="17.25" customHeight="1" spans="1:6">
      <c r="A20" s="75">
        <v>518</v>
      </c>
      <c r="B20" s="76" t="s">
        <v>28</v>
      </c>
      <c r="C20" s="77" t="s">
        <v>39</v>
      </c>
      <c r="D20" s="78">
        <v>340</v>
      </c>
      <c r="E20" s="111">
        <v>1100</v>
      </c>
      <c r="F20" s="109" t="s">
        <v>38</v>
      </c>
    </row>
    <row r="21" ht="24" customHeight="1" spans="1:6">
      <c r="A21" s="75">
        <v>518</v>
      </c>
      <c r="B21" s="76" t="s">
        <v>18</v>
      </c>
      <c r="C21" s="77" t="s">
        <v>40</v>
      </c>
      <c r="D21" s="78">
        <v>6063.94</v>
      </c>
      <c r="E21" s="111">
        <v>11100</v>
      </c>
      <c r="F21" s="109" t="s">
        <v>38</v>
      </c>
    </row>
    <row r="22" ht="116.1" customHeight="1" spans="1:6">
      <c r="A22" s="75">
        <v>518</v>
      </c>
      <c r="B22" s="76" t="s">
        <v>11</v>
      </c>
      <c r="C22" s="77" t="s">
        <v>41</v>
      </c>
      <c r="D22" s="78">
        <v>108536.97</v>
      </c>
      <c r="E22" s="111">
        <v>114700</v>
      </c>
      <c r="F22" s="80" t="s">
        <v>42</v>
      </c>
    </row>
    <row r="23" ht="19.5" customHeight="1" spans="1:6">
      <c r="A23" s="75" t="s">
        <v>43</v>
      </c>
      <c r="B23" s="76" t="s">
        <v>21</v>
      </c>
      <c r="C23" s="77" t="s">
        <v>44</v>
      </c>
      <c r="D23" s="78">
        <v>13576.78</v>
      </c>
      <c r="E23" s="79">
        <v>18310</v>
      </c>
      <c r="F23" s="109" t="s">
        <v>38</v>
      </c>
    </row>
    <row r="24" ht="19.5" customHeight="1" spans="1:6">
      <c r="A24" s="112" t="s">
        <v>43</v>
      </c>
      <c r="B24" s="113" t="s">
        <v>45</v>
      </c>
      <c r="C24" s="113" t="s">
        <v>46</v>
      </c>
      <c r="D24" s="113">
        <v>6299.85</v>
      </c>
      <c r="E24" s="114">
        <v>5000</v>
      </c>
      <c r="F24" s="86" t="s">
        <v>20</v>
      </c>
    </row>
    <row r="25" ht="19.5" customHeight="1" spans="1:6">
      <c r="A25" s="75">
        <v>518</v>
      </c>
      <c r="B25" s="76" t="s">
        <v>15</v>
      </c>
      <c r="C25" s="77" t="s">
        <v>47</v>
      </c>
      <c r="D25" s="78">
        <v>3892</v>
      </c>
      <c r="E25" s="79">
        <v>4840</v>
      </c>
      <c r="F25" s="109" t="s">
        <v>38</v>
      </c>
    </row>
    <row r="26" ht="19.5" customHeight="1" spans="1:6">
      <c r="A26" s="115">
        <v>518</v>
      </c>
      <c r="B26" s="116"/>
      <c r="C26" s="117" t="s">
        <v>41</v>
      </c>
      <c r="D26" s="118">
        <f>SUM(D19:D25)</f>
        <v>147698.34</v>
      </c>
      <c r="E26" s="118">
        <f>SUM(E19:E25)</f>
        <v>168250</v>
      </c>
      <c r="F26" s="103"/>
    </row>
    <row r="27" ht="19.5" customHeight="1" spans="1:6">
      <c r="A27" s="87">
        <v>521</v>
      </c>
      <c r="B27" s="88" t="s">
        <v>11</v>
      </c>
      <c r="C27" s="89" t="s">
        <v>48</v>
      </c>
      <c r="D27" s="90">
        <v>1377822</v>
      </c>
      <c r="E27" s="91">
        <v>1614604</v>
      </c>
      <c r="F27" s="92" t="s">
        <v>23</v>
      </c>
    </row>
    <row r="28" ht="19.5" customHeight="1" spans="1:6">
      <c r="A28" s="87">
        <v>521</v>
      </c>
      <c r="B28" s="88" t="s">
        <v>45</v>
      </c>
      <c r="C28" s="89" t="s">
        <v>49</v>
      </c>
      <c r="D28" s="90">
        <v>108000</v>
      </c>
      <c r="E28" s="91">
        <v>206000</v>
      </c>
      <c r="F28" s="92" t="s">
        <v>23</v>
      </c>
    </row>
    <row r="29" ht="19.5" customHeight="1" spans="1:6">
      <c r="A29" s="119" t="s">
        <v>50</v>
      </c>
      <c r="B29" s="120" t="s">
        <v>15</v>
      </c>
      <c r="C29" s="121" t="s">
        <v>51</v>
      </c>
      <c r="D29" s="122">
        <v>14712</v>
      </c>
      <c r="E29" s="123">
        <v>90000</v>
      </c>
      <c r="F29" s="86" t="s">
        <v>20</v>
      </c>
    </row>
    <row r="30" ht="19.5" customHeight="1" spans="1:6">
      <c r="A30" s="87" t="s">
        <v>50</v>
      </c>
      <c r="B30" s="88" t="s">
        <v>52</v>
      </c>
      <c r="C30" s="89" t="s">
        <v>53</v>
      </c>
      <c r="D30" s="90">
        <v>18472</v>
      </c>
      <c r="E30" s="91"/>
      <c r="F30" s="124" t="s">
        <v>23</v>
      </c>
    </row>
    <row r="31" ht="27" customHeight="1" spans="1:6">
      <c r="A31" s="125" t="s">
        <v>50</v>
      </c>
      <c r="B31" s="126" t="s">
        <v>18</v>
      </c>
      <c r="C31" s="127" t="s">
        <v>54</v>
      </c>
      <c r="D31" s="128"/>
      <c r="E31" s="129">
        <v>321240</v>
      </c>
      <c r="F31" s="130" t="s">
        <v>55</v>
      </c>
    </row>
    <row r="32" ht="27" customHeight="1" spans="1:6">
      <c r="A32" s="125" t="s">
        <v>50</v>
      </c>
      <c r="B32" s="126" t="s">
        <v>21</v>
      </c>
      <c r="C32" s="127" t="s">
        <v>56</v>
      </c>
      <c r="D32" s="128"/>
      <c r="E32" s="129">
        <v>240000</v>
      </c>
      <c r="F32" s="130" t="s">
        <v>55</v>
      </c>
    </row>
    <row r="33" ht="25.5" customHeight="1" spans="1:6">
      <c r="A33" s="87">
        <v>524</v>
      </c>
      <c r="B33" s="88" t="s">
        <v>11</v>
      </c>
      <c r="C33" s="89" t="s">
        <v>57</v>
      </c>
      <c r="D33" s="90">
        <v>465704</v>
      </c>
      <c r="E33" s="91">
        <v>615364</v>
      </c>
      <c r="F33" s="92" t="s">
        <v>23</v>
      </c>
    </row>
    <row r="34" ht="25.5" customHeight="1" spans="1:6">
      <c r="A34" s="119">
        <v>524</v>
      </c>
      <c r="B34" s="120" t="s">
        <v>18</v>
      </c>
      <c r="C34" s="121" t="s">
        <v>58</v>
      </c>
      <c r="D34" s="122">
        <v>4973</v>
      </c>
      <c r="E34" s="123">
        <v>30420</v>
      </c>
      <c r="F34" s="86" t="s">
        <v>20</v>
      </c>
    </row>
    <row r="35" ht="31.5" customHeight="1" spans="1:6">
      <c r="A35" s="125">
        <v>524</v>
      </c>
      <c r="B35" s="126" t="s">
        <v>21</v>
      </c>
      <c r="C35" s="127" t="s">
        <v>59</v>
      </c>
      <c r="D35" s="128"/>
      <c r="E35" s="129">
        <v>108576</v>
      </c>
      <c r="F35" s="130" t="s">
        <v>55</v>
      </c>
    </row>
    <row r="36" ht="21.75" customHeight="1" spans="1:6">
      <c r="A36" s="131" t="s">
        <v>60</v>
      </c>
      <c r="B36" s="132"/>
      <c r="C36" s="133" t="s">
        <v>61</v>
      </c>
      <c r="D36" s="134">
        <f>SUM(D27:D35)</f>
        <v>1989683</v>
      </c>
      <c r="E36" s="134">
        <f>SUM(E27:E35)</f>
        <v>3226204</v>
      </c>
      <c r="F36" s="135"/>
    </row>
    <row r="37" ht="28.5" customHeight="1" spans="1:6">
      <c r="A37" s="87">
        <v>525</v>
      </c>
      <c r="B37" s="88" t="s">
        <v>28</v>
      </c>
      <c r="C37" s="89" t="s">
        <v>62</v>
      </c>
      <c r="D37" s="90">
        <v>5787</v>
      </c>
      <c r="E37" s="91">
        <v>6781</v>
      </c>
      <c r="F37" s="92" t="s">
        <v>23</v>
      </c>
    </row>
    <row r="38" ht="28.5" customHeight="1" spans="1:6">
      <c r="A38" s="125" t="s">
        <v>63</v>
      </c>
      <c r="B38" s="126" t="s">
        <v>24</v>
      </c>
      <c r="C38" s="127" t="s">
        <v>64</v>
      </c>
      <c r="D38" s="128"/>
      <c r="E38" s="129">
        <v>1349</v>
      </c>
      <c r="F38" s="130" t="s">
        <v>55</v>
      </c>
    </row>
    <row r="39" ht="25.5" customHeight="1" spans="1:6">
      <c r="A39" s="119">
        <v>525</v>
      </c>
      <c r="B39" s="120" t="s">
        <v>21</v>
      </c>
      <c r="C39" s="121" t="s">
        <v>65</v>
      </c>
      <c r="D39" s="122">
        <v>62</v>
      </c>
      <c r="E39" s="123">
        <v>380</v>
      </c>
      <c r="F39" s="86" t="s">
        <v>20</v>
      </c>
    </row>
    <row r="40" ht="25.5" customHeight="1" spans="1:6">
      <c r="A40" s="131" t="s">
        <v>63</v>
      </c>
      <c r="B40" s="132"/>
      <c r="C40" s="133" t="s">
        <v>66</v>
      </c>
      <c r="D40" s="134">
        <f>SUM(D39:D39)</f>
        <v>62</v>
      </c>
      <c r="E40" s="134">
        <f>SUM(E39:E39)</f>
        <v>380</v>
      </c>
      <c r="F40" s="135"/>
    </row>
    <row r="41" ht="25.5" customHeight="1" spans="1:6">
      <c r="A41" s="87">
        <v>527</v>
      </c>
      <c r="B41" s="88" t="s">
        <v>28</v>
      </c>
      <c r="C41" s="89" t="s">
        <v>67</v>
      </c>
      <c r="D41" s="90">
        <v>13779</v>
      </c>
      <c r="E41" s="91">
        <v>16146</v>
      </c>
      <c r="F41" s="92" t="s">
        <v>23</v>
      </c>
    </row>
    <row r="42" ht="25.5" customHeight="1" spans="1:6">
      <c r="A42" s="125" t="s">
        <v>68</v>
      </c>
      <c r="B42" s="126" t="s">
        <v>31</v>
      </c>
      <c r="C42" s="127" t="s">
        <v>69</v>
      </c>
      <c r="D42" s="128"/>
      <c r="E42" s="129">
        <v>3835</v>
      </c>
      <c r="F42" s="130" t="s">
        <v>55</v>
      </c>
    </row>
    <row r="43" ht="30.6" customHeight="1" spans="1:6">
      <c r="A43" s="119">
        <v>527</v>
      </c>
      <c r="B43" s="120" t="s">
        <v>15</v>
      </c>
      <c r="C43" s="121" t="s">
        <v>67</v>
      </c>
      <c r="D43" s="122">
        <v>147</v>
      </c>
      <c r="E43" s="123">
        <v>900</v>
      </c>
      <c r="F43" s="86" t="s">
        <v>20</v>
      </c>
    </row>
    <row r="44" ht="18" customHeight="1" spans="1:6">
      <c r="A44" s="131" t="s">
        <v>68</v>
      </c>
      <c r="B44" s="132"/>
      <c r="C44" s="133" t="s">
        <v>70</v>
      </c>
      <c r="D44" s="134">
        <f>SUM(D43:D43)</f>
        <v>147</v>
      </c>
      <c r="E44" s="134">
        <f>SUM(E43:E43)</f>
        <v>900</v>
      </c>
      <c r="F44" s="135"/>
    </row>
    <row r="45" ht="18" customHeight="1" spans="1:6">
      <c r="A45" s="87" t="s">
        <v>71</v>
      </c>
      <c r="B45" s="88"/>
      <c r="C45" s="89" t="s">
        <v>72</v>
      </c>
      <c r="D45" s="90"/>
      <c r="E45" s="91">
        <v>3454</v>
      </c>
      <c r="F45" s="92" t="s">
        <v>23</v>
      </c>
    </row>
    <row r="46" ht="18" customHeight="1" spans="1:6">
      <c r="A46" s="136" t="s">
        <v>71</v>
      </c>
      <c r="B46" s="137" t="s">
        <v>11</v>
      </c>
      <c r="C46" s="138" t="s">
        <v>73</v>
      </c>
      <c r="D46" s="139">
        <v>13222</v>
      </c>
      <c r="E46" s="111"/>
      <c r="F46" s="109" t="s">
        <v>74</v>
      </c>
    </row>
    <row r="47" ht="18" customHeight="1" spans="1:6">
      <c r="A47" s="119" t="s">
        <v>71</v>
      </c>
      <c r="B47" s="120" t="s">
        <v>28</v>
      </c>
      <c r="C47" s="121" t="s">
        <v>75</v>
      </c>
      <c r="D47" s="122">
        <v>9000</v>
      </c>
      <c r="E47" s="123">
        <v>8155</v>
      </c>
      <c r="F47" s="86" t="s">
        <v>20</v>
      </c>
    </row>
    <row r="48" s="59" customFormat="1" ht="18" customHeight="1" spans="1:6">
      <c r="A48" s="140" t="s">
        <v>71</v>
      </c>
      <c r="B48" s="141"/>
      <c r="C48" s="142" t="s">
        <v>76</v>
      </c>
      <c r="D48" s="143">
        <f>SUM(D45+D47)</f>
        <v>9000</v>
      </c>
      <c r="E48" s="143">
        <f>SUM(E45+E47)</f>
        <v>11609</v>
      </c>
      <c r="F48" s="144"/>
    </row>
    <row r="49" ht="18" customHeight="1" spans="1:6">
      <c r="A49" s="145" t="s">
        <v>77</v>
      </c>
      <c r="B49" s="146"/>
      <c r="C49" s="147"/>
      <c r="D49" s="148">
        <f>SUM(D13+D17+D18+D26+D36+D39+D43+D48)</f>
        <v>2335495.84</v>
      </c>
      <c r="E49" s="148">
        <f>SUM(E13+E17+E18+E26+E36+E39+E43+E48)</f>
        <v>3791143</v>
      </c>
      <c r="F49" s="149"/>
    </row>
  </sheetData>
  <mergeCells count="10">
    <mergeCell ref="A13:B13"/>
    <mergeCell ref="A17:B17"/>
    <mergeCell ref="A18:B18"/>
    <mergeCell ref="A26:B26"/>
    <mergeCell ref="A36:B36"/>
    <mergeCell ref="A40:B40"/>
    <mergeCell ref="A44:B44"/>
    <mergeCell ref="A48:B48"/>
    <mergeCell ref="A49:C49"/>
    <mergeCell ref="E2:F4"/>
  </mergeCells>
  <pageMargins left="0.590551181102362" right="0.196850393700787" top="0.196850393700787" bottom="0" header="0.669291338582677" footer="0.511811023622047"/>
  <pageSetup paperSize="9" scale="95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L30" sqref="L30"/>
    </sheetView>
  </sheetViews>
  <sheetFormatPr defaultColWidth="9" defaultRowHeight="12.75" outlineLevelCol="4"/>
  <cols>
    <col min="1" max="1" width="5.14285714285714" customWidth="1"/>
    <col min="2" max="2" width="6.28571428571429" customWidth="1"/>
    <col min="3" max="3" width="30.8571428571429" customWidth="1"/>
    <col min="4" max="4" width="26.8571428571429" customWidth="1"/>
    <col min="5" max="5" width="27.8571428571429" customWidth="1"/>
  </cols>
  <sheetData>
    <row r="1" ht="15.75" spans="1:5">
      <c r="A1" s="1" t="s">
        <v>78</v>
      </c>
      <c r="B1" s="2"/>
      <c r="C1" s="3"/>
      <c r="D1" s="3"/>
      <c r="E1" s="4" t="s">
        <v>4</v>
      </c>
    </row>
    <row r="2" ht="16.5" spans="1:5">
      <c r="A2" s="1"/>
      <c r="B2" s="2"/>
      <c r="C2" s="3"/>
      <c r="D2" s="3"/>
      <c r="E2" s="4"/>
    </row>
    <row r="3" ht="66.75" customHeight="1" spans="1:5">
      <c r="A3" s="5" t="s">
        <v>5</v>
      </c>
      <c r="B3" s="5" t="s">
        <v>79</v>
      </c>
      <c r="C3" s="6" t="s">
        <v>7</v>
      </c>
      <c r="D3" s="5" t="s">
        <v>8</v>
      </c>
      <c r="E3" s="5" t="s">
        <v>9</v>
      </c>
    </row>
    <row r="4" ht="23.25" customHeight="1" spans="1:5">
      <c r="A4" s="7" t="s">
        <v>80</v>
      </c>
      <c r="B4" s="7" t="s">
        <v>15</v>
      </c>
      <c r="C4" s="8" t="s">
        <v>81</v>
      </c>
      <c r="D4" s="9">
        <v>127798.1</v>
      </c>
      <c r="E4" s="9">
        <v>241600</v>
      </c>
    </row>
    <row r="5" ht="23.25" customHeight="1" spans="1:5">
      <c r="A5" s="10" t="s">
        <v>80</v>
      </c>
      <c r="B5" s="11" t="s">
        <v>21</v>
      </c>
      <c r="C5" s="12" t="s">
        <v>82</v>
      </c>
      <c r="D5" s="13">
        <v>64000</v>
      </c>
      <c r="E5" s="13">
        <v>85000</v>
      </c>
    </row>
    <row r="6" ht="23.25" customHeight="1" spans="1:5">
      <c r="A6" s="14">
        <v>602</v>
      </c>
      <c r="B6" s="14"/>
      <c r="C6" s="15" t="s">
        <v>83</v>
      </c>
      <c r="D6" s="16">
        <f>D4+D5</f>
        <v>191798.1</v>
      </c>
      <c r="E6" s="16">
        <f>E4+E5</f>
        <v>326600</v>
      </c>
    </row>
    <row r="7" ht="23.25" customHeight="1" spans="1:5">
      <c r="A7" s="17">
        <v>662</v>
      </c>
      <c r="B7" s="17"/>
      <c r="C7" s="18" t="s">
        <v>84</v>
      </c>
      <c r="D7" s="19">
        <v>62</v>
      </c>
      <c r="E7" s="19">
        <v>600</v>
      </c>
    </row>
    <row r="8" ht="23.25" customHeight="1" spans="1:5">
      <c r="A8" s="20">
        <v>672</v>
      </c>
      <c r="B8" s="20" t="s">
        <v>45</v>
      </c>
      <c r="C8" s="21" t="s">
        <v>85</v>
      </c>
      <c r="D8" s="22">
        <v>1991064</v>
      </c>
      <c r="E8" s="22">
        <v>2462349</v>
      </c>
    </row>
    <row r="9" ht="23.25" customHeight="1" spans="1:5">
      <c r="A9" s="23" t="s">
        <v>86</v>
      </c>
      <c r="B9" s="23" t="s">
        <v>28</v>
      </c>
      <c r="C9" s="24" t="s">
        <v>87</v>
      </c>
      <c r="D9" s="25">
        <v>19894</v>
      </c>
      <c r="E9" s="25">
        <v>139855</v>
      </c>
    </row>
    <row r="10" ht="23.25" customHeight="1" spans="1:5">
      <c r="A10" s="10">
        <v>672</v>
      </c>
      <c r="B10" s="10" t="s">
        <v>31</v>
      </c>
      <c r="C10" s="12" t="s">
        <v>88</v>
      </c>
      <c r="D10" s="26">
        <v>225000</v>
      </c>
      <c r="E10" s="27">
        <v>350000</v>
      </c>
    </row>
    <row r="11" ht="32.25" customHeight="1" spans="1:5">
      <c r="A11" s="28">
        <v>672</v>
      </c>
      <c r="B11" s="28" t="s">
        <v>15</v>
      </c>
      <c r="C11" s="29" t="s">
        <v>89</v>
      </c>
      <c r="D11" s="30"/>
      <c r="E11" s="31">
        <v>675000</v>
      </c>
    </row>
    <row r="12" ht="23.25" customHeight="1" spans="1:5">
      <c r="A12" s="14">
        <v>672</v>
      </c>
      <c r="B12" s="14"/>
      <c r="C12" s="32" t="s">
        <v>90</v>
      </c>
      <c r="D12" s="16">
        <f>SUM(D8:D11)</f>
        <v>2235958</v>
      </c>
      <c r="E12" s="16">
        <f>SUM(E8:E11)</f>
        <v>3627204</v>
      </c>
    </row>
    <row r="13" ht="23.25" customHeight="1" spans="1:5">
      <c r="A13" s="33" t="s">
        <v>91</v>
      </c>
      <c r="B13" s="34"/>
      <c r="C13" s="34"/>
      <c r="D13" s="35">
        <f>SUM(D6+D7+D12)</f>
        <v>2427818.1</v>
      </c>
      <c r="E13" s="35">
        <f>SUM(E6+E7+E12)</f>
        <v>3954404</v>
      </c>
    </row>
    <row r="14" ht="14.25" spans="1:1">
      <c r="A14" s="3"/>
    </row>
    <row r="17" ht="14.25" spans="1:4">
      <c r="A17" s="36"/>
      <c r="B17" s="36"/>
      <c r="C17" s="36"/>
      <c r="D17" s="36"/>
    </row>
    <row r="18" ht="14.25" spans="1:4">
      <c r="A18" s="3"/>
      <c r="B18" s="3"/>
      <c r="C18" s="3"/>
      <c r="D18" s="3"/>
    </row>
    <row r="19" ht="14.25" spans="1:4">
      <c r="A19" s="3"/>
      <c r="B19" s="3"/>
      <c r="C19" s="3"/>
      <c r="D19" s="3"/>
    </row>
    <row r="20" ht="14.25" spans="1:5">
      <c r="A20" s="3" t="s">
        <v>92</v>
      </c>
      <c r="B20" s="3"/>
      <c r="C20" s="3"/>
      <c r="D20" s="3"/>
      <c r="E20" t="s">
        <v>93</v>
      </c>
    </row>
    <row r="21" ht="14.25" spans="1:4">
      <c r="A21" s="3"/>
      <c r="B21" s="3"/>
      <c r="C21" s="3"/>
      <c r="D21" s="3"/>
    </row>
    <row r="22" ht="14.25" spans="1:4">
      <c r="A22" s="3"/>
      <c r="B22" s="3"/>
      <c r="C22" s="3"/>
      <c r="D22" s="3"/>
    </row>
    <row r="23" ht="14.25" spans="1:5">
      <c r="A23" s="3" t="s">
        <v>94</v>
      </c>
      <c r="B23" s="3"/>
      <c r="C23" s="3"/>
      <c r="D23" s="3"/>
      <c r="E23" s="37">
        <v>45951</v>
      </c>
    </row>
    <row r="24" ht="14.25" spans="1:4">
      <c r="A24" s="3"/>
      <c r="B24" s="3"/>
      <c r="C24" s="3"/>
      <c r="D24" s="3"/>
    </row>
    <row r="26" ht="14.25" spans="1:5">
      <c r="A26" s="3" t="s">
        <v>95</v>
      </c>
      <c r="B26" s="3"/>
      <c r="C26" s="3"/>
      <c r="D26" s="3"/>
      <c r="E26" t="s">
        <v>96</v>
      </c>
    </row>
    <row r="28" ht="13.5"/>
    <row r="29" ht="15" spans="1:5">
      <c r="A29" s="38" t="s">
        <v>97</v>
      </c>
      <c r="B29" s="39"/>
      <c r="C29" s="39"/>
      <c r="D29" s="39"/>
      <c r="E29" s="40"/>
    </row>
    <row r="30" ht="15" spans="1:5">
      <c r="A30" s="41" t="s">
        <v>98</v>
      </c>
      <c r="B30" s="42"/>
      <c r="C30" s="42"/>
      <c r="D30" s="42"/>
      <c r="E30" s="43"/>
    </row>
    <row r="31" spans="1:5">
      <c r="A31" s="44" t="s">
        <v>99</v>
      </c>
      <c r="B31" s="45"/>
      <c r="C31" s="45"/>
      <c r="D31" s="45"/>
      <c r="E31" s="46"/>
    </row>
    <row r="32" ht="13.5" spans="1:5">
      <c r="A32" s="47"/>
      <c r="B32" s="48"/>
      <c r="C32" s="48"/>
      <c r="D32" s="48"/>
      <c r="E32" s="49"/>
    </row>
    <row r="33" spans="1:5">
      <c r="A33" s="50" t="s">
        <v>100</v>
      </c>
      <c r="B33" s="51"/>
      <c r="C33" s="51"/>
      <c r="D33" s="51"/>
      <c r="E33" s="52"/>
    </row>
    <row r="34" ht="13.5" spans="1:5">
      <c r="A34" s="53"/>
      <c r="B34" s="54"/>
      <c r="C34" s="54"/>
      <c r="D34" s="54"/>
      <c r="E34" s="55"/>
    </row>
    <row r="35" ht="13.5" spans="1:5">
      <c r="A35" s="56" t="s">
        <v>101</v>
      </c>
      <c r="B35" s="57"/>
      <c r="C35" s="57"/>
      <c r="D35" s="57"/>
      <c r="E35" s="58"/>
    </row>
  </sheetData>
  <mergeCells count="6">
    <mergeCell ref="A13:C13"/>
    <mergeCell ref="A29:E29"/>
    <mergeCell ref="A30:E30"/>
    <mergeCell ref="A35:E35"/>
    <mergeCell ref="A31:E32"/>
    <mergeCell ref="A33:E34"/>
  </mergeCells>
  <pageMargins left="0.393700787401575" right="0.354330708661417" top="1.2992125984252" bottom="0.984251968503937" header="0.708661417322835" footer="0.511811023622047"/>
  <pageSetup paperSize="9" orientation="portrait"/>
  <headerFooter alignWithMargins="0">
    <oddHeader>&amp;C&amp;"Arial,Tučné"&amp;18NÁVRH ROZPOČTU NA ROK 2026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výdaje</vt:lpstr>
      <vt:lpstr>příjmy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1997-01-24T11:07:00Z</dcterms:created>
  <cp:lastPrinted>2025-10-22T07:31:00Z</cp:lastPrinted>
  <dcterms:modified xsi:type="dcterms:W3CDTF">2026-01-16T12:27:00Z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3B5C920D3BAC4BFE8AA6700DB63D305A_13</vt:lpwstr>
  </property>
  <property fmtid="{D5CDD505-2E9C-101B-9397-08002B2CF9AE}" pid="3" name="KSOProductBuildVer">
    <vt:lpwstr>1033-12.2.0.22549</vt:lpwstr>
  </property>
</Properties>
</file>